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09971\Downloads\"/>
    </mc:Choice>
  </mc:AlternateContent>
  <xr:revisionPtr revIDLastSave="0" documentId="13_ncr:1_{134D9B5B-BBCC-4EBD-B091-1696A03E63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rvidor e dependentes" sheetId="3" r:id="rId1"/>
    <sheet name="Tabela NOTREDAME" sheetId="5" r:id="rId2"/>
  </sheets>
  <definedNames>
    <definedName name="_xlnm.Print_Area" localSheetId="1">'Tabela NOTREDAME'!$A$1:$F$14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E8" i="3" s="1"/>
  <c r="C9" i="3"/>
  <c r="E9" i="3" s="1"/>
  <c r="C10" i="3"/>
  <c r="E10" i="3" s="1"/>
  <c r="C11" i="3"/>
  <c r="E11" i="3" s="1"/>
  <c r="C12" i="3"/>
  <c r="E12" i="3" s="1"/>
  <c r="C13" i="3"/>
  <c r="E13" i="3" s="1"/>
  <c r="C3" i="3"/>
  <c r="E3" i="3" s="1"/>
  <c r="D5" i="3"/>
  <c r="D6" i="3"/>
  <c r="D7" i="3"/>
  <c r="D8" i="3"/>
  <c r="D9" i="3"/>
  <c r="D10" i="3"/>
  <c r="D11" i="3"/>
  <c r="D12" i="3"/>
  <c r="D13" i="3"/>
  <c r="D4" i="3"/>
  <c r="E7" i="3" l="1"/>
  <c r="E6" i="3"/>
  <c r="E5" i="3"/>
  <c r="E4" i="3"/>
  <c r="E14" i="3" l="1"/>
</calcChain>
</file>

<file path=xl/sharedStrings.xml><?xml version="1.0" encoding="utf-8"?>
<sst xmlns="http://schemas.openxmlformats.org/spreadsheetml/2006/main" count="60" uniqueCount="49">
  <si>
    <t>Idade</t>
  </si>
  <si>
    <t>Plano</t>
  </si>
  <si>
    <t>Valor</t>
  </si>
  <si>
    <t>Plano A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</si>
  <si>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</si>
  <si>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</si>
  <si>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</si>
  <si>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</si>
  <si>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</si>
  <si>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</si>
  <si>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</si>
  <si>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</si>
  <si>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</si>
  <si>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59 anos ou mais </t>
  </si>
  <si>
    <t>Servidor</t>
  </si>
  <si>
    <t>Dependente 1</t>
  </si>
  <si>
    <t>Dependente 2</t>
  </si>
  <si>
    <t>Dependente 3</t>
  </si>
  <si>
    <t>Dependente 4</t>
  </si>
  <si>
    <t>Dependente 5</t>
  </si>
  <si>
    <t>Dependente 6</t>
  </si>
  <si>
    <t>Dependente 7</t>
  </si>
  <si>
    <t>Dependente 8</t>
  </si>
  <si>
    <t>Dependente 9</t>
  </si>
  <si>
    <t>Dependente 10</t>
  </si>
  <si>
    <t>Plano D</t>
  </si>
  <si>
    <t>Plano B</t>
  </si>
  <si>
    <t>Plano de Referência:</t>
  </si>
  <si>
    <t>Plano C</t>
  </si>
  <si>
    <t>Plano E</t>
  </si>
  <si>
    <t>DADOS DOS BENEFICIÁRIOS</t>
  </si>
  <si>
    <t>Total Grupo Familiar</t>
  </si>
  <si>
    <t>Data de Nascimento</t>
  </si>
  <si>
    <t>FAIXA ETÁRIA</t>
  </si>
  <si>
    <t>PLANO A 
ACOMODAÇÃO EM ENFERMARIA, SEM COPARTICIPAÇÃO</t>
  </si>
  <si>
    <t>PLANO B
ACOMODAÇÃO EM ENFERMARIA, COM COPARTICIPAÇÃO</t>
  </si>
  <si>
    <t>PLANO C 
ACOMODAÇÃO EM APARTAMENTO, SEM COPARTICIPAÇÃO</t>
  </si>
  <si>
    <t>PLANO D
ACOMODAÇÃO EM APARTAMENTO, COM COPARTICIPAÇÃO</t>
  </si>
  <si>
    <t>PLANO E 
APOSENTADO ESTATUTÁRIO 
ACOMODAÇÃO EM ENFERMARIA, COM COPARTICIPAÇÃO</t>
  </si>
  <si>
    <t>NOME COMERCIAL DO PRODUTO ANS</t>
  </si>
  <si>
    <t>SMART USP CE ENF</t>
  </si>
  <si>
    <t>SMART USP CE CP ENF</t>
  </si>
  <si>
    <t>SMART USP CE APTO</t>
  </si>
  <si>
    <t>SMART USP CE CP APTO</t>
  </si>
  <si>
    <t>SMART USP DAP CE CP ENF</t>
  </si>
  <si>
    <t>Nº REGISTRO PRODUTO ANS</t>
  </si>
  <si>
    <t>NOTREDAME INTERMÉDICA S.A. (44.649.812/0001-38) -  Código Operadora ANS:  359017</t>
  </si>
  <si>
    <t>NOTREDAME (Código Operadora ANS:  359017)</t>
  </si>
  <si>
    <r>
      <t>*Editar somente os campos em branco das colunas '</t>
    </r>
    <r>
      <rPr>
        <b/>
        <u/>
        <sz val="14"/>
        <color rgb="FFFF0000"/>
        <rFont val="Calibri"/>
        <family val="2"/>
        <scheme val="minor"/>
      </rPr>
      <t>Data de Nascimento</t>
    </r>
    <r>
      <rPr>
        <b/>
        <sz val="14"/>
        <color rgb="FFFF0000"/>
        <rFont val="Calibri"/>
        <family val="2"/>
        <scheme val="minor"/>
      </rPr>
      <t>' e '</t>
    </r>
    <r>
      <rPr>
        <b/>
        <u/>
        <sz val="14"/>
        <color rgb="FFFF0000"/>
        <rFont val="Calibri"/>
        <family val="2"/>
        <scheme val="minor"/>
      </rPr>
      <t>Plano</t>
    </r>
    <r>
      <rPr>
        <b/>
        <sz val="14"/>
        <color rgb="FFFF0000"/>
        <rFont val="Calibri"/>
        <family val="2"/>
        <scheme val="minor"/>
      </rPr>
      <t xml:space="preserve">'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</si>
</sst>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10" fillId="9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tabSelected="1" workbookViewId="0">
      <selection activeCell="Q11" sqref="Q11"/>
    </sheetView>
  </sheetViews>
  <sheetFormatPr defaultRowHeight="15" x14ac:dyDescent="0.25"/>
  <cols>
    <col min="1" max="1" width="16.5703125" customWidth="1"/>
    <col min="2" max="2" width="20.5703125" customWidth="1"/>
    <col min="3" max="3" width="13.42578125" customWidth="1"/>
    <col min="4" max="4" width="14.7109375" customWidth="1"/>
    <col min="5" max="5" width="28.7109375" customWidth="1"/>
    <col min="6" max="6" width="13.28515625" customWidth="1"/>
    <col min="7" max="7" width="25.42578125" customWidth="1"/>
    <col min="8" max="10" width="10.5703125" bestFit="1" customWidth="1"/>
    <col min="11" max="11" width="11.5703125" customWidth="1"/>
    <col min="12" max="12" width="12.85546875" customWidth="1"/>
  </cols>
  <sheetData>
    <row r="1" spans="1:12" s="5" customFormat="1" ht="30" customHeight="1" x14ac:dyDescent="0.25">
      <c r="A1" s="20" t="s">
        <v>30</v>
      </c>
      <c r="B1" s="20"/>
      <c r="C1" s="20"/>
      <c r="D1" s="20"/>
      <c r="E1" s="20"/>
      <c r="G1" s="20" t="s">
        <v>47</v>
      </c>
      <c r="H1" s="20"/>
      <c r="I1" s="20"/>
      <c r="J1" s="20"/>
      <c r="K1" s="20"/>
      <c r="L1" s="20"/>
    </row>
    <row r="2" spans="1:12" s="6" customFormat="1" ht="30" customHeight="1" x14ac:dyDescent="0.25">
      <c r="A2" s="9"/>
      <c r="B2" s="8" t="s">
        <v>32</v>
      </c>
      <c r="C2" s="8" t="s">
        <v>0</v>
      </c>
      <c r="D2" s="8" t="s">
        <v>1</v>
      </c>
      <c r="E2" s="8" t="s">
        <v>2</v>
      </c>
      <c r="G2" s="17" t="s">
        <v>27</v>
      </c>
      <c r="H2" s="18" t="s">
        <v>3</v>
      </c>
      <c r="I2" s="18" t="s">
        <v>26</v>
      </c>
      <c r="J2" s="18" t="s">
        <v>28</v>
      </c>
      <c r="K2" s="18" t="s">
        <v>25</v>
      </c>
      <c r="L2" s="18" t="s">
        <v>29</v>
      </c>
    </row>
    <row r="3" spans="1:12" s="5" customFormat="1" ht="30" customHeight="1" x14ac:dyDescent="0.25">
      <c r="A3" s="7" t="s">
        <v>14</v>
      </c>
      <c r="B3" s="10"/>
      <c r="C3" s="11" t="str">
        <f ca="1">IF(B3="","",DATEDIF(B3,TODAY(),"y"))</f>
        <v/>
      </c>
      <c r="D3" s="12" t="s">
        <v>3</v>
      </c>
      <c r="E3" s="13" t="str">
        <f ca="1">IF(C3="","",
IF(C3&gt;=59,HLOOKUP(D3,$H$2:$L$12,11,0),
IF(C3&gt;=54,HLOOKUP(D3,$H$2:$L$12,10,0),
IF(C3&gt;=49,HLOOKUP(D3,$H$2:$L$12,9,0),
IF(C3&gt;=44,HLOOKUP(D3,$H$2:$L$12,8,0),
IF(C3&gt;=39,HLOOKUP(D3,$H$2:$L$12,7,0),
IF(C3&gt;=34,HLOOKUP(D3,$H$2:$L$12,6,0),
IF(C3&gt;=29,HLOOKUP(D3,$H$2:$L$12,5,0),
IF(C3&gt;=24,HLOOKUP(D3,$H$2:$L$12,4,0),
IF(C3&gt;=19,HLOOKUP(D3,$H$2:$L$12,3,0),
HLOOKUP(D3,$H$2:$L$12,2,0)))))))))))</f>
        <v/>
      </c>
      <c r="G3" s="19" t="s">
        <v>4</v>
      </c>
      <c r="H3" s="31">
        <v>140.77000000000001</v>
      </c>
      <c r="I3" s="31">
        <v>125.64</v>
      </c>
      <c r="J3" s="31">
        <v>183</v>
      </c>
      <c r="K3" s="31">
        <v>163.33000000000001</v>
      </c>
      <c r="L3" s="31">
        <v>408.89</v>
      </c>
    </row>
    <row r="4" spans="1:12" s="5" customFormat="1" ht="30" customHeight="1" x14ac:dyDescent="0.25">
      <c r="A4" s="7" t="s">
        <v>15</v>
      </c>
      <c r="B4" s="10"/>
      <c r="C4" s="11" t="str">
        <f t="shared" ref="C4:C13" ca="1" si="0">IF(B4="","",DATEDIF(B4,TODAY(),"y"))</f>
        <v/>
      </c>
      <c r="D4" s="11" t="str">
        <f>IF(B4="","",$D$3)</f>
        <v/>
      </c>
      <c r="E4" s="13" t="str">
        <f t="shared" ref="E4:E13" ca="1" si="1">IF(C4="","",
IF(C4&gt;=59,HLOOKUP(D4,$H$2:$L$12,11,0),
IF(C4&gt;=54,HLOOKUP(D4,$H$2:$L$12,10,0),
IF(C4&gt;=49,HLOOKUP(D4,$H$2:$L$12,9,0),
IF(C4&gt;=44,HLOOKUP(D4,$H$2:$L$12,8,0),
IF(C4&gt;=39,HLOOKUP(D4,$H$2:$L$12,7,0),
IF(C4&gt;=34,HLOOKUP(D4,$H$2:$L$12,6,0),
IF(C4&gt;=29,HLOOKUP(D4,$H$2:$L$12,5,0),
IF(C4&gt;=24,HLOOKUP(D4,$H$2:$L$12,4,0),
IF(C4&gt;=19,HLOOKUP(D4,$H$2:$L$12,3,0),
HLOOKUP(D4,$H$2:$L$12,2,0)))))))))))</f>
        <v/>
      </c>
      <c r="G4" s="19" t="s">
        <v>5</v>
      </c>
      <c r="H4" s="31">
        <v>168.07</v>
      </c>
      <c r="I4" s="31">
        <v>150.01</v>
      </c>
      <c r="J4" s="31">
        <v>218.49</v>
      </c>
      <c r="K4" s="31">
        <v>195.01</v>
      </c>
      <c r="L4" s="31">
        <v>488.19</v>
      </c>
    </row>
    <row r="5" spans="1:12" s="5" customFormat="1" ht="30" customHeight="1" x14ac:dyDescent="0.25">
      <c r="A5" s="7" t="s">
        <v>16</v>
      </c>
      <c r="B5" s="10"/>
      <c r="C5" s="11" t="str">
        <f t="shared" ca="1" si="0"/>
        <v/>
      </c>
      <c r="D5" s="11" t="str">
        <f t="shared" ref="D5:D13" si="2">IF(B5="","",$D$3)</f>
        <v/>
      </c>
      <c r="E5" s="13" t="str">
        <f t="shared" ca="1" si="1"/>
        <v/>
      </c>
      <c r="G5" s="19" t="s">
        <v>6</v>
      </c>
      <c r="H5" s="31">
        <v>200.49</v>
      </c>
      <c r="I5" s="31">
        <v>178.94</v>
      </c>
      <c r="J5" s="31">
        <v>260.64</v>
      </c>
      <c r="K5" s="31">
        <v>232.62</v>
      </c>
      <c r="L5" s="31">
        <v>582.35</v>
      </c>
    </row>
    <row r="6" spans="1:12" s="5" customFormat="1" ht="30" customHeight="1" x14ac:dyDescent="0.25">
      <c r="A6" s="7" t="s">
        <v>17</v>
      </c>
      <c r="B6" s="10"/>
      <c r="C6" s="11" t="str">
        <f t="shared" ca="1" si="0"/>
        <v/>
      </c>
      <c r="D6" s="11" t="str">
        <f t="shared" si="2"/>
        <v/>
      </c>
      <c r="E6" s="13" t="str">
        <f t="shared" ca="1" si="1"/>
        <v/>
      </c>
      <c r="G6" s="19" t="s">
        <v>7</v>
      </c>
      <c r="H6" s="31">
        <v>215</v>
      </c>
      <c r="I6" s="31">
        <v>191.89</v>
      </c>
      <c r="J6" s="31">
        <v>279.49</v>
      </c>
      <c r="K6" s="31">
        <v>249.45</v>
      </c>
      <c r="L6" s="31">
        <v>624.48</v>
      </c>
    </row>
    <row r="7" spans="1:12" s="5" customFormat="1" ht="30" customHeight="1" x14ac:dyDescent="0.25">
      <c r="A7" s="7" t="s">
        <v>18</v>
      </c>
      <c r="B7" s="14"/>
      <c r="C7" s="11" t="str">
        <f t="shared" ca="1" si="0"/>
        <v/>
      </c>
      <c r="D7" s="11" t="str">
        <f t="shared" si="2"/>
        <v/>
      </c>
      <c r="E7" s="15" t="str">
        <f t="shared" ca="1" si="1"/>
        <v/>
      </c>
      <c r="G7" s="19" t="s">
        <v>8</v>
      </c>
      <c r="H7" s="31">
        <v>222.67</v>
      </c>
      <c r="I7" s="31">
        <v>198.74</v>
      </c>
      <c r="J7" s="31">
        <v>289.48</v>
      </c>
      <c r="K7" s="31">
        <v>258.36</v>
      </c>
      <c r="L7" s="31">
        <v>646.78</v>
      </c>
    </row>
    <row r="8" spans="1:12" s="5" customFormat="1" ht="30" customHeight="1" x14ac:dyDescent="0.25">
      <c r="A8" s="7" t="s">
        <v>19</v>
      </c>
      <c r="B8" s="14"/>
      <c r="C8" s="11" t="str">
        <f t="shared" ca="1" si="0"/>
        <v/>
      </c>
      <c r="D8" s="11" t="str">
        <f t="shared" si="2"/>
        <v/>
      </c>
      <c r="E8" s="15" t="str">
        <f t="shared" ca="1" si="1"/>
        <v/>
      </c>
      <c r="G8" s="19" t="s">
        <v>9</v>
      </c>
      <c r="H8" s="31">
        <v>304.58</v>
      </c>
      <c r="I8" s="31">
        <v>271.83999999999997</v>
      </c>
      <c r="J8" s="31">
        <v>395.95</v>
      </c>
      <c r="K8" s="31">
        <v>353.39</v>
      </c>
      <c r="L8" s="31">
        <v>884.68</v>
      </c>
    </row>
    <row r="9" spans="1:12" s="5" customFormat="1" ht="30" customHeight="1" x14ac:dyDescent="0.25">
      <c r="A9" s="7" t="s">
        <v>20</v>
      </c>
      <c r="B9" s="14"/>
      <c r="C9" s="11" t="str">
        <f t="shared" ca="1" si="0"/>
        <v/>
      </c>
      <c r="D9" s="11" t="str">
        <f t="shared" si="2"/>
        <v/>
      </c>
      <c r="E9" s="15" t="str">
        <f t="shared" ca="1" si="1"/>
        <v/>
      </c>
      <c r="G9" s="19" t="s">
        <v>10</v>
      </c>
      <c r="H9" s="31">
        <v>335.29</v>
      </c>
      <c r="I9" s="31">
        <v>299.25</v>
      </c>
      <c r="J9" s="31">
        <v>435.88</v>
      </c>
      <c r="K9" s="31">
        <v>389.02</v>
      </c>
      <c r="L9" s="31">
        <v>973.89</v>
      </c>
    </row>
    <row r="10" spans="1:12" s="5" customFormat="1" ht="30" customHeight="1" x14ac:dyDescent="0.25">
      <c r="A10" s="7" t="s">
        <v>21</v>
      </c>
      <c r="B10" s="14"/>
      <c r="C10" s="11" t="str">
        <f t="shared" ca="1" si="0"/>
        <v/>
      </c>
      <c r="D10" s="11" t="str">
        <f t="shared" si="2"/>
        <v/>
      </c>
      <c r="E10" s="15" t="str">
        <f t="shared" ca="1" si="1"/>
        <v/>
      </c>
      <c r="G10" s="19" t="s">
        <v>11</v>
      </c>
      <c r="H10" s="31">
        <v>440.23</v>
      </c>
      <c r="I10" s="31">
        <v>392.91</v>
      </c>
      <c r="J10" s="31">
        <v>572.29999999999995</v>
      </c>
      <c r="K10" s="31">
        <v>510.78</v>
      </c>
      <c r="L10" s="31">
        <v>1278.7</v>
      </c>
    </row>
    <row r="11" spans="1:12" s="5" customFormat="1" ht="30" customHeight="1" x14ac:dyDescent="0.25">
      <c r="A11" s="7" t="s">
        <v>22</v>
      </c>
      <c r="B11" s="14"/>
      <c r="C11" s="11" t="str">
        <f t="shared" ca="1" si="0"/>
        <v/>
      </c>
      <c r="D11" s="11" t="str">
        <f t="shared" si="2"/>
        <v/>
      </c>
      <c r="E11" s="15" t="str">
        <f t="shared" ca="1" si="1"/>
        <v/>
      </c>
      <c r="G11" s="19" t="s">
        <v>12</v>
      </c>
      <c r="H11" s="31">
        <v>571.61</v>
      </c>
      <c r="I11" s="31">
        <v>510.17</v>
      </c>
      <c r="J11" s="31">
        <v>743.1</v>
      </c>
      <c r="K11" s="31">
        <v>663.22</v>
      </c>
      <c r="L11" s="31">
        <v>1660.33</v>
      </c>
    </row>
    <row r="12" spans="1:12" s="5" customFormat="1" ht="30" customHeight="1" x14ac:dyDescent="0.25">
      <c r="A12" s="7" t="s">
        <v>23</v>
      </c>
      <c r="B12" s="14"/>
      <c r="C12" s="11" t="str">
        <f t="shared" ca="1" si="0"/>
        <v/>
      </c>
      <c r="D12" s="11" t="str">
        <f t="shared" si="2"/>
        <v/>
      </c>
      <c r="E12" s="15" t="str">
        <f t="shared" ca="1" si="1"/>
        <v/>
      </c>
      <c r="G12" s="19" t="s">
        <v>13</v>
      </c>
      <c r="H12" s="31">
        <v>767.84</v>
      </c>
      <c r="I12" s="31">
        <v>685.3</v>
      </c>
      <c r="J12" s="31">
        <v>998.19</v>
      </c>
      <c r="K12" s="31">
        <v>890.9</v>
      </c>
      <c r="L12" s="31">
        <v>2230.29</v>
      </c>
    </row>
    <row r="13" spans="1:12" s="5" customFormat="1" ht="30" customHeight="1" x14ac:dyDescent="0.25">
      <c r="A13" s="7" t="s">
        <v>24</v>
      </c>
      <c r="B13" s="14"/>
      <c r="C13" s="11" t="str">
        <f t="shared" ca="1" si="0"/>
        <v/>
      </c>
      <c r="D13" s="11" t="str">
        <f t="shared" si="2"/>
        <v/>
      </c>
      <c r="E13" s="15" t="str">
        <f t="shared" ca="1" si="1"/>
        <v/>
      </c>
    </row>
    <row r="14" spans="1:12" s="5" customFormat="1" ht="30" customHeight="1" x14ac:dyDescent="0.25">
      <c r="A14" s="21" t="s">
        <v>31</v>
      </c>
      <c r="B14" s="22"/>
      <c r="C14" s="22"/>
      <c r="D14" s="23"/>
      <c r="E14" s="16">
        <f ca="1">SUM(E3:E13)</f>
        <v>0</v>
      </c>
    </row>
    <row r="15" spans="1:12" s="6" customFormat="1" ht="30" customHeight="1" x14ac:dyDescent="0.25">
      <c r="A15" s="24" t="s">
        <v>48</v>
      </c>
      <c r="B15" s="25"/>
      <c r="C15" s="25"/>
      <c r="D15" s="25"/>
      <c r="E15" s="26"/>
    </row>
    <row r="16" spans="1:12" s="5" customFormat="1" x14ac:dyDescent="0.25"/>
  </sheetData>
  <mergeCells count="4">
    <mergeCell ref="G1:L1"/>
    <mergeCell ref="A1:E1"/>
    <mergeCell ref="A14:D14"/>
    <mergeCell ref="A15:E15"/>
  </mergeCells>
  <dataValidations count="1">
    <dataValidation type="list" allowBlank="1" showInputMessage="1" showErrorMessage="1" sqref="D3" xr:uid="{00000000-0002-0000-0100-000000000000}">
      <formula1>"Plano A,Plano B,Plano C,Plano D,Plano E"</formula1>
    </dataValidation>
  </dataValidations>
  <pageMargins left="0.51181102362204722" right="0.51181102362204722" top="0.78740157480314965" bottom="0.78740157480314965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F80A-38CA-43AD-9721-EA1BC60A9237}">
  <sheetPr>
    <pageSetUpPr fitToPage="1"/>
  </sheetPr>
  <dimension ref="A1:F14"/>
  <sheetViews>
    <sheetView workbookViewId="0">
      <selection activeCell="C14" sqref="C14"/>
    </sheetView>
  </sheetViews>
  <sheetFormatPr defaultRowHeight="15" x14ac:dyDescent="0.25"/>
  <cols>
    <col min="1" max="6" width="28.5703125" customWidth="1"/>
  </cols>
  <sheetData>
    <row r="1" spans="1:6" ht="34.5" customHeight="1" x14ac:dyDescent="0.25">
      <c r="A1" s="27" t="s">
        <v>33</v>
      </c>
      <c r="B1" s="28" t="s">
        <v>46</v>
      </c>
      <c r="C1" s="29"/>
      <c r="D1" s="29"/>
      <c r="E1" s="29"/>
      <c r="F1" s="30"/>
    </row>
    <row r="2" spans="1:6" ht="110.25" x14ac:dyDescent="0.25">
      <c r="A2" s="27"/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</row>
    <row r="3" spans="1:6" ht="31.5" x14ac:dyDescent="0.25">
      <c r="A3" s="2" t="s">
        <v>39</v>
      </c>
      <c r="B3" s="2" t="s">
        <v>40</v>
      </c>
      <c r="C3" s="2" t="s">
        <v>41</v>
      </c>
      <c r="D3" s="2" t="s">
        <v>42</v>
      </c>
      <c r="E3" s="2" t="s">
        <v>43</v>
      </c>
      <c r="F3" s="2" t="s">
        <v>44</v>
      </c>
    </row>
    <row r="4" spans="1:6" ht="31.5" x14ac:dyDescent="0.25">
      <c r="A4" s="2" t="s">
        <v>45</v>
      </c>
      <c r="B4" s="2">
        <v>494806238</v>
      </c>
      <c r="C4" s="2">
        <v>494804231</v>
      </c>
      <c r="D4" s="2">
        <v>494807236</v>
      </c>
      <c r="E4" s="2">
        <v>494805230</v>
      </c>
      <c r="F4" s="2">
        <v>494808234</v>
      </c>
    </row>
    <row r="5" spans="1:6" ht="15.75" x14ac:dyDescent="0.25">
      <c r="A5" s="3" t="s">
        <v>4</v>
      </c>
      <c r="B5" s="4">
        <v>140.77000000000001</v>
      </c>
      <c r="C5" s="4">
        <v>125.64</v>
      </c>
      <c r="D5" s="4">
        <v>183</v>
      </c>
      <c r="E5" s="4">
        <v>163.33000000000001</v>
      </c>
      <c r="F5" s="4">
        <v>408.89</v>
      </c>
    </row>
    <row r="6" spans="1:6" ht="15.75" x14ac:dyDescent="0.25">
      <c r="A6" s="3" t="s">
        <v>5</v>
      </c>
      <c r="B6" s="4">
        <v>168.07</v>
      </c>
      <c r="C6" s="4">
        <v>150.01</v>
      </c>
      <c r="D6" s="4">
        <v>218.49</v>
      </c>
      <c r="E6" s="4">
        <v>195.01</v>
      </c>
      <c r="F6" s="4">
        <v>488.19</v>
      </c>
    </row>
    <row r="7" spans="1:6" ht="15.75" x14ac:dyDescent="0.25">
      <c r="A7" s="3" t="s">
        <v>6</v>
      </c>
      <c r="B7" s="4">
        <v>200.49</v>
      </c>
      <c r="C7" s="4">
        <v>178.94</v>
      </c>
      <c r="D7" s="4">
        <v>260.64</v>
      </c>
      <c r="E7" s="4">
        <v>232.62</v>
      </c>
      <c r="F7" s="4">
        <v>582.35</v>
      </c>
    </row>
    <row r="8" spans="1:6" ht="15.75" x14ac:dyDescent="0.25">
      <c r="A8" s="3" t="s">
        <v>7</v>
      </c>
      <c r="B8" s="4">
        <v>215</v>
      </c>
      <c r="C8" s="4">
        <v>191.89</v>
      </c>
      <c r="D8" s="4">
        <v>279.49</v>
      </c>
      <c r="E8" s="4">
        <v>249.45</v>
      </c>
      <c r="F8" s="4">
        <v>624.48</v>
      </c>
    </row>
    <row r="9" spans="1:6" ht="15.75" x14ac:dyDescent="0.25">
      <c r="A9" s="3" t="s">
        <v>8</v>
      </c>
      <c r="B9" s="4">
        <v>222.67</v>
      </c>
      <c r="C9" s="4">
        <v>198.74</v>
      </c>
      <c r="D9" s="4">
        <v>289.48</v>
      </c>
      <c r="E9" s="4">
        <v>258.36</v>
      </c>
      <c r="F9" s="4">
        <v>646.78</v>
      </c>
    </row>
    <row r="10" spans="1:6" ht="15.75" x14ac:dyDescent="0.25">
      <c r="A10" s="3" t="s">
        <v>9</v>
      </c>
      <c r="B10" s="4">
        <v>304.58</v>
      </c>
      <c r="C10" s="4">
        <v>271.83999999999997</v>
      </c>
      <c r="D10" s="4">
        <v>395.95</v>
      </c>
      <c r="E10" s="4">
        <v>353.39</v>
      </c>
      <c r="F10" s="4">
        <v>884.68</v>
      </c>
    </row>
    <row r="11" spans="1:6" ht="15.75" x14ac:dyDescent="0.25">
      <c r="A11" s="3" t="s">
        <v>10</v>
      </c>
      <c r="B11" s="4">
        <v>335.29</v>
      </c>
      <c r="C11" s="4">
        <v>299.25</v>
      </c>
      <c r="D11" s="4">
        <v>435.88</v>
      </c>
      <c r="E11" s="4">
        <v>389.02</v>
      </c>
      <c r="F11" s="4">
        <v>973.89</v>
      </c>
    </row>
    <row r="12" spans="1:6" ht="15.75" x14ac:dyDescent="0.25">
      <c r="A12" s="3" t="s">
        <v>11</v>
      </c>
      <c r="B12" s="4">
        <v>440.23</v>
      </c>
      <c r="C12" s="4">
        <v>392.91</v>
      </c>
      <c r="D12" s="4">
        <v>572.29999999999995</v>
      </c>
      <c r="E12" s="4">
        <v>510.78</v>
      </c>
      <c r="F12" s="4">
        <v>1278.7</v>
      </c>
    </row>
    <row r="13" spans="1:6" ht="15.75" x14ac:dyDescent="0.25">
      <c r="A13" s="3" t="s">
        <v>12</v>
      </c>
      <c r="B13" s="4">
        <v>571.61</v>
      </c>
      <c r="C13" s="4">
        <v>510.17</v>
      </c>
      <c r="D13" s="4">
        <v>743.1</v>
      </c>
      <c r="E13" s="4">
        <v>663.22</v>
      </c>
      <c r="F13" s="4">
        <v>1660.33</v>
      </c>
    </row>
    <row r="14" spans="1:6" ht="15.75" x14ac:dyDescent="0.25">
      <c r="A14" s="3" t="s">
        <v>13</v>
      </c>
      <c r="B14" s="4">
        <v>767.84</v>
      </c>
      <c r="C14" s="4">
        <v>685.3</v>
      </c>
      <c r="D14" s="4">
        <v>998.19</v>
      </c>
      <c r="E14" s="4">
        <v>890.9</v>
      </c>
      <c r="F14" s="4">
        <v>2230.29</v>
      </c>
    </row>
  </sheetData>
  <mergeCells count="2">
    <mergeCell ref="A1:A2"/>
    <mergeCell ref="B1:F1"/>
  </mergeCells>
  <pageMargins left="0.51181102362204722" right="0.51181102362204722" top="0.78740157480314965" bottom="0.78740157480314965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Servidor e dependentes</vt:lpstr>
      <vt:lpstr>Tabela NOTREDAME</vt:lpstr>
      <vt:lpstr>'Tabela NOTREDAME'!Area_de_impressao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Cristina Campos</dc:creator>
  <cp:lastModifiedBy>Lilian Alvarenga</cp:lastModifiedBy>
  <cp:lastPrinted>2023-07-14T18:10:53Z</cp:lastPrinted>
  <dcterms:created xsi:type="dcterms:W3CDTF">2023-06-26T18:56:04Z</dcterms:created>
  <dcterms:modified xsi:type="dcterms:W3CDTF">2023-07-14T19:45:35Z</dcterms:modified>
</cp:coreProperties>
</file>