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09971\Downloads\"/>
    </mc:Choice>
  </mc:AlternateContent>
  <xr:revisionPtr revIDLastSave="0" documentId="13_ncr:1_{6B228781-0D9A-42C6-AE41-9DECED3004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rvidor e dependentes" sheetId="3" r:id="rId1"/>
    <sheet name="Tabela UNIMED FESP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 l="1"/>
  <c r="C6" i="3"/>
  <c r="C7" i="3"/>
  <c r="C8" i="3"/>
  <c r="E8" i="3" s="1"/>
  <c r="C9" i="3"/>
  <c r="E9" i="3" s="1"/>
  <c r="C10" i="3"/>
  <c r="E10" i="3" s="1"/>
  <c r="C11" i="3"/>
  <c r="E11" i="3" s="1"/>
  <c r="C12" i="3"/>
  <c r="E12" i="3" s="1"/>
  <c r="C13" i="3"/>
  <c r="E13" i="3" s="1"/>
  <c r="C3" i="3"/>
  <c r="E3" i="3" s="1"/>
  <c r="D5" i="3"/>
  <c r="D6" i="3"/>
  <c r="D7" i="3"/>
  <c r="D8" i="3"/>
  <c r="D9" i="3"/>
  <c r="D10" i="3"/>
  <c r="D11" i="3"/>
  <c r="D12" i="3"/>
  <c r="D13" i="3"/>
  <c r="D4" i="3"/>
  <c r="E7" i="3" l="1"/>
  <c r="E6" i="3"/>
  <c r="E5" i="3"/>
  <c r="E4" i="3"/>
  <c r="E14" i="3" l="1"/>
</calcChain>
</file>

<file path=xl/sharedStrings.xml><?xml version="1.0" encoding="utf-8"?>
<sst xmlns="http://schemas.openxmlformats.org/spreadsheetml/2006/main" count="79" uniqueCount="68">
  <si>
    <t>Idade</t>
  </si>
  <si>
    <t>Plano</t>
  </si>
  <si>
    <t>Valor</t>
  </si>
  <si>
    <t>Plano A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</si>
  <si>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</si>
  <si>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</si>
  <si>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</si>
  <si>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</si>
  <si>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</si>
  <si>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</si>
  <si>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</si>
  <si>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</si>
  <si>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</si>
  <si>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 </t>
  </si>
  <si>
    <t>Servidor</t>
  </si>
  <si>
    <t>Dependente 1</t>
  </si>
  <si>
    <t>Dependente 2</t>
  </si>
  <si>
    <t>Dependente 3</t>
  </si>
  <si>
    <t>Dependente 4</t>
  </si>
  <si>
    <t>Dependente 5</t>
  </si>
  <si>
    <t>Dependente 6</t>
  </si>
  <si>
    <t>Dependente 7</t>
  </si>
  <si>
    <t>Dependente 8</t>
  </si>
  <si>
    <t>Dependente 9</t>
  </si>
  <si>
    <t>Dependente 10</t>
  </si>
  <si>
    <t>Plano D</t>
  </si>
  <si>
    <t>Plano B</t>
  </si>
  <si>
    <t>Plano de Referência:</t>
  </si>
  <si>
    <t>Plano C</t>
  </si>
  <si>
    <t>Plano E</t>
  </si>
  <si>
    <t>DADOS DOS BENEFICIÁRIOS</t>
  </si>
  <si>
    <t>Total Grupo Familiar</t>
  </si>
  <si>
    <t>Plano F</t>
  </si>
  <si>
    <t>Plano G</t>
  </si>
  <si>
    <t>Data de Nascimento</t>
  </si>
  <si>
    <t xml:space="preserve">UNIMED  (Código Operadora ANS: 319996) </t>
  </si>
  <si>
    <t>DETALHAMENTO DOS PLANOS
NOME, Nº DE REGISTRO DO PRODUTO E FAIXA ETÁTIA</t>
  </si>
  <si>
    <t>TABELA 1
UNIMED DO ESTADO DE SÃO PAULO - FEDERAÇÃO ESTADUAL DAS COOPERATIVAS MÉDICAS  (CNPJ 43.643.139/0001-66)</t>
  </si>
  <si>
    <t>PLANOS PREVISTOS EM EDITAL DE CHAMAMENTO PÚBLICO Nº 01/2023-RUSP</t>
  </si>
  <si>
    <t>PLANOS ALTERNATIVOS OFERECIDOS PELA CREDENCIADA</t>
  </si>
  <si>
    <t>NOME COMERCIAL DO PRODUTO ANS</t>
  </si>
  <si>
    <t>CLÁSSICO EMP ENF</t>
  </si>
  <si>
    <t>CLÁSSICO EMP ENF PARTICIPATIVO</t>
  </si>
  <si>
    <t>CLÁSSICO EMP APTO</t>
  </si>
  <si>
    <t>CLÁSSICO EMP APTO PARTICIPATIVO</t>
  </si>
  <si>
    <t>CLÁSSICO EMP. ENF. PARTICIPATIVO - APOSEN. ESTAT. USP</t>
  </si>
  <si>
    <t>ESPECIAL EMP</t>
  </si>
  <si>
    <t>ESPECIAL EMP PARTICIPATIVO</t>
  </si>
  <si>
    <t>Nº REGISTRO PRODUTO ANS</t>
  </si>
  <si>
    <t>494.716/23-9</t>
  </si>
  <si>
    <t>494.718/23-5</t>
  </si>
  <si>
    <t>494.712/23-6</t>
  </si>
  <si>
    <t>494.717/23-7</t>
  </si>
  <si>
    <t>494.715/23-1</t>
  </si>
  <si>
    <t>494.714/23-2</t>
  </si>
  <si>
    <t>494.713/23-4</t>
  </si>
  <si>
    <t>DIFERENÇAS ENTRE OS PLANOS</t>
  </si>
  <si>
    <t>TIPO DE ACOMODAÇÃO E INCIDÊNCIA DE COPARTICIPAÇÃO</t>
  </si>
  <si>
    <t>PÚBLICO ALVO: APOSENTADO ESTATUTÁRIO (INCLUI COPARTICIPAÇÃO)</t>
  </si>
  <si>
    <t>REDE CREDENCIADA EM SÃO PAULO</t>
  </si>
  <si>
    <r>
      <t xml:space="preserve">PLANO A 
ACOMODAÇÃO EM ENFERMARIA, </t>
    </r>
    <r>
      <rPr>
        <b/>
        <sz val="11"/>
        <color rgb="FFFF0000"/>
        <rFont val="Calibri"/>
        <family val="2"/>
        <scheme val="minor"/>
      </rPr>
      <t>SEM COPARTICIPAÇÃO</t>
    </r>
  </si>
  <si>
    <r>
      <t xml:space="preserve">PLANO B
ACOMODAÇÃO EM ENFERMARIA, </t>
    </r>
    <r>
      <rPr>
        <b/>
        <sz val="11"/>
        <color rgb="FFFF0000"/>
        <rFont val="Calibri"/>
        <family val="2"/>
        <scheme val="minor"/>
      </rPr>
      <t>COM COPARTICIPAÇÃO</t>
    </r>
  </si>
  <si>
    <r>
      <t xml:space="preserve">PLANO C
ACOMODAÇÃO EM APARTAMENTO, </t>
    </r>
    <r>
      <rPr>
        <b/>
        <sz val="11"/>
        <color rgb="FFFF0000"/>
        <rFont val="Calibri"/>
        <family val="2"/>
        <scheme val="minor"/>
      </rPr>
      <t>SEM COPARTICIPAÇÃO</t>
    </r>
  </si>
  <si>
    <r>
      <t xml:space="preserve">PLANO D
ACOMODAÇÃO EM APARTAMENTO, </t>
    </r>
    <r>
      <rPr>
        <b/>
        <sz val="11"/>
        <color rgb="FFFF0000"/>
        <rFont val="Calibri"/>
        <family val="2"/>
        <scheme val="minor"/>
      </rPr>
      <t>COM COPARTICIPAÇÃO</t>
    </r>
  </si>
  <si>
    <r>
      <t xml:space="preserve">PLANO E 
APOSENTADO ESTATUTÁRIO 
ACOMODAÇÃO EM ENFERMARIA, </t>
    </r>
    <r>
      <rPr>
        <b/>
        <sz val="11"/>
        <color rgb="FFFF0000"/>
        <rFont val="Calibri"/>
        <family val="2"/>
        <scheme val="minor"/>
      </rPr>
      <t>COM COPARTICIPAÇÃO</t>
    </r>
  </si>
  <si>
    <r>
      <t xml:space="preserve">PLANO F 
PLANO ESPECIAL 
ACOMODAÇÃO EM APARTAMENTO, </t>
    </r>
    <r>
      <rPr>
        <b/>
        <sz val="11"/>
        <color rgb="FFFF0000"/>
        <rFont val="Calibri"/>
        <family val="2"/>
        <scheme val="minor"/>
      </rPr>
      <t>SEM COPARTICIPAÇÃO</t>
    </r>
  </si>
  <si>
    <r>
      <t xml:space="preserve">PLANO G 
PLANO ESPECIAL 
ACOMODAÇÃO EM APARTAMENTO, </t>
    </r>
    <r>
      <rPr>
        <b/>
        <sz val="11"/>
        <color rgb="FFFF0000"/>
        <rFont val="Calibri"/>
        <family val="2"/>
        <scheme val="minor"/>
      </rPr>
      <t>COM COPARTICIPAÇÃO</t>
    </r>
  </si>
  <si>
    <r>
      <t>*Editar somente os campos em branco das colunas '</t>
    </r>
    <r>
      <rPr>
        <b/>
        <u/>
        <sz val="14"/>
        <color rgb="FFFF0000"/>
        <rFont val="Calibri"/>
        <family val="2"/>
        <scheme val="minor"/>
      </rPr>
      <t>Data de Nascimento</t>
    </r>
    <r>
      <rPr>
        <b/>
        <sz val="14"/>
        <color rgb="FFFF0000"/>
        <rFont val="Calibri"/>
        <family val="2"/>
        <scheme val="minor"/>
      </rPr>
      <t>' e '</t>
    </r>
    <r>
      <rPr>
        <b/>
        <u/>
        <sz val="14"/>
        <color rgb="FFFF0000"/>
        <rFont val="Calibri"/>
        <family val="2"/>
        <scheme val="minor"/>
      </rPr>
      <t>Plano</t>
    </r>
    <r>
      <rPr>
        <b/>
        <sz val="14"/>
        <color rgb="FFFF0000"/>
        <rFont val="Calibri"/>
        <family val="2"/>
        <scheme val="minor"/>
      </rPr>
      <t xml:space="preserve">'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</si>
</sst>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5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412750</xdr:rowOff>
    </xdr:from>
    <xdr:to>
      <xdr:col>2</xdr:col>
      <xdr:colOff>12700</xdr:colOff>
      <xdr:row>15</xdr:row>
      <xdr:rowOff>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F72442E-0EF7-44B1-B31D-E0C276871D03}"/>
            </a:ext>
          </a:extLst>
        </xdr:cNvPr>
        <xdr:cNvSpPr/>
      </xdr:nvSpPr>
      <xdr:spPr>
        <a:xfrm>
          <a:off x="1708150" y="825500"/>
          <a:ext cx="1606550" cy="4343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tabSelected="1" workbookViewId="0">
      <selection activeCell="G16" sqref="G16"/>
    </sheetView>
  </sheetViews>
  <sheetFormatPr defaultRowHeight="15" x14ac:dyDescent="0.25"/>
  <cols>
    <col min="1" max="1" width="16.28515625" customWidth="1"/>
    <col min="2" max="2" width="19.42578125" customWidth="1"/>
    <col min="3" max="3" width="14.7109375" customWidth="1"/>
    <col min="4" max="4" width="13.7109375" customWidth="1"/>
    <col min="5" max="5" width="30" customWidth="1"/>
    <col min="6" max="6" width="13.42578125" customWidth="1"/>
    <col min="7" max="7" width="25" bestFit="1" customWidth="1"/>
    <col min="8" max="8" width="10.5703125" customWidth="1"/>
    <col min="9" max="9" width="9.85546875" bestFit="1" customWidth="1"/>
    <col min="10" max="11" width="11.28515625" bestFit="1" customWidth="1"/>
    <col min="12" max="12" width="13.28515625" customWidth="1"/>
    <col min="13" max="13" width="11.42578125" bestFit="1" customWidth="1"/>
    <col min="14" max="14" width="11.28515625" bestFit="1" customWidth="1"/>
  </cols>
  <sheetData>
    <row r="1" spans="1:14" ht="30" customHeight="1" x14ac:dyDescent="0.25">
      <c r="A1" s="22" t="s">
        <v>30</v>
      </c>
      <c r="B1" s="22"/>
      <c r="C1" s="22"/>
      <c r="D1" s="22"/>
      <c r="E1" s="22"/>
      <c r="G1" s="22" t="s">
        <v>35</v>
      </c>
      <c r="H1" s="22"/>
      <c r="I1" s="22"/>
      <c r="J1" s="22"/>
      <c r="K1" s="22"/>
      <c r="L1" s="22"/>
      <c r="M1" s="22"/>
      <c r="N1" s="22"/>
    </row>
    <row r="2" spans="1:14" s="1" customFormat="1" ht="30" customHeight="1" x14ac:dyDescent="0.25">
      <c r="A2" s="9"/>
      <c r="B2" s="10" t="s">
        <v>34</v>
      </c>
      <c r="C2" s="10" t="s">
        <v>0</v>
      </c>
      <c r="D2" s="10" t="s">
        <v>1</v>
      </c>
      <c r="E2" s="10" t="s">
        <v>2</v>
      </c>
      <c r="G2" s="19" t="s">
        <v>27</v>
      </c>
      <c r="H2" s="20" t="s">
        <v>3</v>
      </c>
      <c r="I2" s="20" t="s">
        <v>26</v>
      </c>
      <c r="J2" s="20" t="s">
        <v>28</v>
      </c>
      <c r="K2" s="20" t="s">
        <v>25</v>
      </c>
      <c r="L2" s="20" t="s">
        <v>29</v>
      </c>
      <c r="M2" s="19" t="s">
        <v>32</v>
      </c>
      <c r="N2" s="20" t="s">
        <v>33</v>
      </c>
    </row>
    <row r="3" spans="1:14" ht="30" customHeight="1" x14ac:dyDescent="0.25">
      <c r="A3" s="11" t="s">
        <v>14</v>
      </c>
      <c r="B3" s="12"/>
      <c r="C3" s="13" t="str">
        <f ca="1">IF(B3="","",DATEDIF(B3,TODAY(),"y"))</f>
        <v/>
      </c>
      <c r="D3" s="14" t="s">
        <v>3</v>
      </c>
      <c r="E3" s="15" t="str">
        <f t="shared" ref="E3:E13" ca="1" si="0">IF(C3="","",
IF(C3&gt;=59,HLOOKUP(D3,$H$2:$N$12,11,0),
IF(C3&gt;=54,HLOOKUP(D3,$H$2:$N$12,10,0),
IF(C3&gt;=49,HLOOKUP(D3,$H$2:$N$12,9,0),
IF(C3&gt;=44,HLOOKUP(D3,$H$2:$N$12,8,0),
IF(C3&gt;=39,HLOOKUP(D3,$H$2:$N$12,7,0),
IF(C3&gt;=34,HLOOKUP(D3,$H$2:$N$12,6,0),
IF(C3&gt;=29,HLOOKUP(D3,$H$2:$N$12,5,0),
IF(C3&gt;=24,HLOOKUP(D3,$H$2:$N$12,4,0),
IF(C3&gt;=19,HLOOKUP(D3,$H$2:$N$12,3,0),
HLOOKUP(D3,$H$2:$N$12,2,0)))))))))))</f>
        <v/>
      </c>
      <c r="G3" s="21" t="s">
        <v>4</v>
      </c>
      <c r="H3" s="30">
        <v>165</v>
      </c>
      <c r="I3" s="30">
        <v>153.02000000000001</v>
      </c>
      <c r="J3" s="30">
        <v>184.54</v>
      </c>
      <c r="K3" s="30">
        <v>171.13</v>
      </c>
      <c r="L3" s="30">
        <v>407.44</v>
      </c>
      <c r="M3" s="30">
        <v>277.75</v>
      </c>
      <c r="N3" s="30">
        <v>257.58</v>
      </c>
    </row>
    <row r="4" spans="1:14" ht="30" customHeight="1" x14ac:dyDescent="0.25">
      <c r="A4" s="11" t="s">
        <v>15</v>
      </c>
      <c r="B4" s="12"/>
      <c r="C4" s="13" t="str">
        <f ca="1">IF(B4="","",DATEDIF(B4,TODAY(),"y"))</f>
        <v/>
      </c>
      <c r="D4" s="13" t="str">
        <f>IF(B4="","",$D$3)</f>
        <v/>
      </c>
      <c r="E4" s="15" t="str">
        <f t="shared" ca="1" si="0"/>
        <v/>
      </c>
      <c r="G4" s="21" t="s">
        <v>5</v>
      </c>
      <c r="H4" s="30">
        <v>197</v>
      </c>
      <c r="I4" s="30">
        <v>182.69</v>
      </c>
      <c r="J4" s="30">
        <v>226.96</v>
      </c>
      <c r="K4" s="30">
        <v>210.48</v>
      </c>
      <c r="L4" s="30">
        <v>501.11</v>
      </c>
      <c r="M4" s="30">
        <v>341.62</v>
      </c>
      <c r="N4" s="30">
        <v>316.81</v>
      </c>
    </row>
    <row r="5" spans="1:14" ht="30" customHeight="1" x14ac:dyDescent="0.25">
      <c r="A5" s="11" t="s">
        <v>16</v>
      </c>
      <c r="B5" s="12"/>
      <c r="C5" s="13" t="str">
        <f t="shared" ref="C5:C13" ca="1" si="1">IF(B5="","",DATEDIF(B5,TODAY(),"y"))</f>
        <v/>
      </c>
      <c r="D5" s="13" t="str">
        <f t="shared" ref="D5:D13" si="2">IF(B5="","",$D$3)</f>
        <v/>
      </c>
      <c r="E5" s="15" t="str">
        <f t="shared" ca="1" si="0"/>
        <v/>
      </c>
      <c r="G5" s="21" t="s">
        <v>6</v>
      </c>
      <c r="H5" s="30">
        <v>235</v>
      </c>
      <c r="I5" s="30">
        <v>217.93</v>
      </c>
      <c r="J5" s="30">
        <v>269.94</v>
      </c>
      <c r="K5" s="30">
        <v>250.34</v>
      </c>
      <c r="L5" s="30">
        <v>596.01</v>
      </c>
      <c r="M5" s="30">
        <v>406.31</v>
      </c>
      <c r="N5" s="30">
        <v>376.8</v>
      </c>
    </row>
    <row r="6" spans="1:14" ht="30" customHeight="1" x14ac:dyDescent="0.25">
      <c r="A6" s="11" t="s">
        <v>17</v>
      </c>
      <c r="B6" s="12"/>
      <c r="C6" s="13" t="str">
        <f t="shared" ca="1" si="1"/>
        <v/>
      </c>
      <c r="D6" s="13" t="str">
        <f t="shared" si="2"/>
        <v/>
      </c>
      <c r="E6" s="15" t="str">
        <f t="shared" ca="1" si="0"/>
        <v/>
      </c>
      <c r="G6" s="21" t="s">
        <v>7</v>
      </c>
      <c r="H6" s="30">
        <v>252</v>
      </c>
      <c r="I6" s="30">
        <v>233.7</v>
      </c>
      <c r="J6" s="30">
        <v>289.51</v>
      </c>
      <c r="K6" s="30">
        <v>268.48</v>
      </c>
      <c r="L6" s="30">
        <v>639.22</v>
      </c>
      <c r="M6" s="30">
        <v>435.76</v>
      </c>
      <c r="N6" s="30">
        <v>404.11</v>
      </c>
    </row>
    <row r="7" spans="1:14" ht="30" customHeight="1" x14ac:dyDescent="0.25">
      <c r="A7" s="11" t="s">
        <v>18</v>
      </c>
      <c r="B7" s="16"/>
      <c r="C7" s="13" t="str">
        <f t="shared" ca="1" si="1"/>
        <v/>
      </c>
      <c r="D7" s="13" t="str">
        <f t="shared" si="2"/>
        <v/>
      </c>
      <c r="E7" s="17" t="str">
        <f t="shared" ca="1" si="0"/>
        <v/>
      </c>
      <c r="G7" s="21" t="s">
        <v>8</v>
      </c>
      <c r="H7" s="30">
        <v>261</v>
      </c>
      <c r="I7" s="30">
        <v>242.05</v>
      </c>
      <c r="J7" s="30">
        <v>300.27</v>
      </c>
      <c r="K7" s="30">
        <v>278.45999999999998</v>
      </c>
      <c r="L7" s="30">
        <v>662.98</v>
      </c>
      <c r="M7" s="30">
        <v>451.96</v>
      </c>
      <c r="N7" s="30">
        <v>419.14</v>
      </c>
    </row>
    <row r="8" spans="1:14" ht="30" customHeight="1" x14ac:dyDescent="0.25">
      <c r="A8" s="11" t="s">
        <v>19</v>
      </c>
      <c r="B8" s="16"/>
      <c r="C8" s="13" t="str">
        <f t="shared" ca="1" si="1"/>
        <v/>
      </c>
      <c r="D8" s="13" t="str">
        <f t="shared" si="2"/>
        <v/>
      </c>
      <c r="E8" s="17" t="str">
        <f t="shared" ca="1" si="0"/>
        <v/>
      </c>
      <c r="G8" s="21" t="s">
        <v>9</v>
      </c>
      <c r="H8" s="30">
        <v>357</v>
      </c>
      <c r="I8" s="30">
        <v>331.07</v>
      </c>
      <c r="J8" s="30">
        <v>349.24</v>
      </c>
      <c r="K8" s="30">
        <v>323.88</v>
      </c>
      <c r="L8" s="30">
        <v>771.1</v>
      </c>
      <c r="M8" s="30">
        <v>525.66</v>
      </c>
      <c r="N8" s="30">
        <v>487.48</v>
      </c>
    </row>
    <row r="9" spans="1:14" ht="30" customHeight="1" x14ac:dyDescent="0.25">
      <c r="A9" s="11" t="s">
        <v>20</v>
      </c>
      <c r="B9" s="16"/>
      <c r="C9" s="13" t="str">
        <f t="shared" ca="1" si="1"/>
        <v/>
      </c>
      <c r="D9" s="13" t="str">
        <f t="shared" si="2"/>
        <v/>
      </c>
      <c r="E9" s="17" t="str">
        <f t="shared" ca="1" si="0"/>
        <v/>
      </c>
      <c r="G9" s="21" t="s">
        <v>10</v>
      </c>
      <c r="H9" s="30">
        <v>393</v>
      </c>
      <c r="I9" s="30">
        <v>364.46</v>
      </c>
      <c r="J9" s="30">
        <v>452.14</v>
      </c>
      <c r="K9" s="30">
        <v>419.3</v>
      </c>
      <c r="L9" s="30">
        <v>998.29</v>
      </c>
      <c r="M9" s="30">
        <v>680.54</v>
      </c>
      <c r="N9" s="30">
        <v>631.12</v>
      </c>
    </row>
    <row r="10" spans="1:14" ht="30" customHeight="1" x14ac:dyDescent="0.25">
      <c r="A10" s="11" t="s">
        <v>21</v>
      </c>
      <c r="B10" s="16"/>
      <c r="C10" s="13" t="str">
        <f t="shared" ca="1" si="1"/>
        <v/>
      </c>
      <c r="D10" s="13" t="str">
        <f t="shared" si="2"/>
        <v/>
      </c>
      <c r="E10" s="17" t="str">
        <f t="shared" ca="1" si="0"/>
        <v/>
      </c>
      <c r="G10" s="21" t="s">
        <v>11</v>
      </c>
      <c r="H10" s="30">
        <v>516</v>
      </c>
      <c r="I10" s="30">
        <v>478.53</v>
      </c>
      <c r="J10" s="30">
        <v>593.97</v>
      </c>
      <c r="K10" s="30">
        <v>550.83000000000004</v>
      </c>
      <c r="L10" s="30">
        <v>1311.45</v>
      </c>
      <c r="M10" s="30">
        <v>894.02</v>
      </c>
      <c r="N10" s="30">
        <v>829.09</v>
      </c>
    </row>
    <row r="11" spans="1:14" ht="30" customHeight="1" x14ac:dyDescent="0.25">
      <c r="A11" s="11" t="s">
        <v>22</v>
      </c>
      <c r="B11" s="16"/>
      <c r="C11" s="13" t="str">
        <f t="shared" ca="1" si="1"/>
        <v/>
      </c>
      <c r="D11" s="13" t="str">
        <f t="shared" si="2"/>
        <v/>
      </c>
      <c r="E11" s="17" t="str">
        <f t="shared" ca="1" si="0"/>
        <v/>
      </c>
      <c r="G11" s="21" t="s">
        <v>12</v>
      </c>
      <c r="H11" s="30">
        <v>670</v>
      </c>
      <c r="I11" s="30">
        <v>621.34</v>
      </c>
      <c r="J11" s="30">
        <v>817.66</v>
      </c>
      <c r="K11" s="30">
        <v>758.28</v>
      </c>
      <c r="L11" s="30">
        <v>1805.33</v>
      </c>
      <c r="M11" s="30">
        <v>1230.71</v>
      </c>
      <c r="N11" s="30">
        <v>1141.33</v>
      </c>
    </row>
    <row r="12" spans="1:14" ht="30" customHeight="1" x14ac:dyDescent="0.25">
      <c r="A12" s="11" t="s">
        <v>23</v>
      </c>
      <c r="B12" s="16"/>
      <c r="C12" s="13" t="str">
        <f t="shared" ca="1" si="1"/>
        <v/>
      </c>
      <c r="D12" s="13" t="str">
        <f t="shared" si="2"/>
        <v/>
      </c>
      <c r="E12" s="17" t="str">
        <f t="shared" ca="1" si="0"/>
        <v/>
      </c>
      <c r="G12" s="21" t="s">
        <v>13</v>
      </c>
      <c r="H12" s="30">
        <v>900</v>
      </c>
      <c r="I12" s="30">
        <v>834.64</v>
      </c>
      <c r="J12" s="30">
        <v>1103.78</v>
      </c>
      <c r="K12" s="30">
        <v>1023.62</v>
      </c>
      <c r="L12" s="30">
        <v>2437.06</v>
      </c>
      <c r="M12" s="30">
        <v>1661.36</v>
      </c>
      <c r="N12" s="30">
        <v>1540.7</v>
      </c>
    </row>
    <row r="13" spans="1:14" ht="30" customHeight="1" x14ac:dyDescent="0.25">
      <c r="A13" s="11" t="s">
        <v>24</v>
      </c>
      <c r="B13" s="16"/>
      <c r="C13" s="13" t="str">
        <f t="shared" ca="1" si="1"/>
        <v/>
      </c>
      <c r="D13" s="13" t="str">
        <f t="shared" si="2"/>
        <v/>
      </c>
      <c r="E13" s="17" t="str">
        <f t="shared" ca="1" si="0"/>
        <v/>
      </c>
    </row>
    <row r="14" spans="1:14" ht="30" customHeight="1" x14ac:dyDescent="0.25">
      <c r="A14" s="23" t="s">
        <v>31</v>
      </c>
      <c r="B14" s="24"/>
      <c r="C14" s="24"/>
      <c r="D14" s="25"/>
      <c r="E14" s="18">
        <f ca="1">SUM(E3:E13)</f>
        <v>0</v>
      </c>
    </row>
    <row r="15" spans="1:14" s="1" customFormat="1" ht="30" customHeight="1" x14ac:dyDescent="0.25">
      <c r="A15" s="26" t="s">
        <v>67</v>
      </c>
      <c r="B15" s="26"/>
      <c r="C15" s="26"/>
      <c r="D15" s="26"/>
      <c r="E15" s="26"/>
    </row>
  </sheetData>
  <mergeCells count="5">
    <mergeCell ref="A1:E1"/>
    <mergeCell ref="A14:D14"/>
    <mergeCell ref="A15:E15"/>
    <mergeCell ref="G1:L1"/>
    <mergeCell ref="M1:N1"/>
  </mergeCells>
  <dataValidations count="1">
    <dataValidation type="list" allowBlank="1" showInputMessage="1" showErrorMessage="1" sqref="D3" xr:uid="{00000000-0002-0000-0100-000000000000}">
      <formula1>"Plano A,Plano B,Plano C,Plano D,Plano E,Plano F,Plano G"</formula1>
    </dataValidation>
  </dataValidations>
  <pageMargins left="0.51181102362204722" right="0.51181102362204722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50E0-1A24-412D-AFC5-9DCA10AF22E4}">
  <sheetPr>
    <pageSetUpPr fitToPage="1"/>
  </sheetPr>
  <dimension ref="A1:H16"/>
  <sheetViews>
    <sheetView workbookViewId="0">
      <selection activeCell="O4" sqref="O4"/>
    </sheetView>
  </sheetViews>
  <sheetFormatPr defaultColWidth="8.7109375" defaultRowHeight="15" x14ac:dyDescent="0.25"/>
  <cols>
    <col min="1" max="8" width="17.85546875" customWidth="1"/>
  </cols>
  <sheetData>
    <row r="1" spans="1:8" x14ac:dyDescent="0.25">
      <c r="A1" s="28" t="s">
        <v>36</v>
      </c>
      <c r="B1" s="28" t="s">
        <v>37</v>
      </c>
      <c r="C1" s="28"/>
      <c r="D1" s="28"/>
      <c r="E1" s="28"/>
      <c r="F1" s="28"/>
      <c r="G1" s="28"/>
      <c r="H1" s="28"/>
    </row>
    <row r="2" spans="1:8" x14ac:dyDescent="0.25">
      <c r="A2" s="29"/>
      <c r="B2" s="28" t="s">
        <v>38</v>
      </c>
      <c r="C2" s="28"/>
      <c r="D2" s="28"/>
      <c r="E2" s="28"/>
      <c r="F2" s="28"/>
      <c r="G2" s="28" t="s">
        <v>39</v>
      </c>
      <c r="H2" s="28"/>
    </row>
    <row r="3" spans="1:8" ht="120" x14ac:dyDescent="0.25">
      <c r="A3" s="29"/>
      <c r="B3" s="5" t="s">
        <v>60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66</v>
      </c>
    </row>
    <row r="4" spans="1:8" ht="75" x14ac:dyDescent="0.25">
      <c r="A4" s="4" t="s">
        <v>40</v>
      </c>
      <c r="B4" s="4" t="s">
        <v>41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</row>
    <row r="5" spans="1:8" ht="30" x14ac:dyDescent="0.25">
      <c r="A5" s="4" t="s">
        <v>48</v>
      </c>
      <c r="B5" s="4" t="s">
        <v>49</v>
      </c>
      <c r="C5" s="4" t="s">
        <v>50</v>
      </c>
      <c r="D5" s="4" t="s">
        <v>51</v>
      </c>
      <c r="E5" s="4" t="s">
        <v>52</v>
      </c>
      <c r="F5" s="4" t="s">
        <v>53</v>
      </c>
      <c r="G5" s="4" t="s">
        <v>54</v>
      </c>
      <c r="H5" s="4" t="s">
        <v>55</v>
      </c>
    </row>
    <row r="6" spans="1:8" x14ac:dyDescent="0.25">
      <c r="A6" s="6" t="s">
        <v>4</v>
      </c>
      <c r="B6" s="2">
        <v>165</v>
      </c>
      <c r="C6" s="3">
        <v>153.02000000000001</v>
      </c>
      <c r="D6" s="3">
        <v>184.54</v>
      </c>
      <c r="E6" s="3">
        <v>171.13</v>
      </c>
      <c r="F6" s="3">
        <v>407.44</v>
      </c>
      <c r="G6" s="3">
        <v>277.75</v>
      </c>
      <c r="H6" s="3">
        <v>257.58</v>
      </c>
    </row>
    <row r="7" spans="1:8" x14ac:dyDescent="0.25">
      <c r="A7" s="6" t="s">
        <v>5</v>
      </c>
      <c r="B7" s="2">
        <v>197</v>
      </c>
      <c r="C7" s="3">
        <v>182.69</v>
      </c>
      <c r="D7" s="3">
        <v>226.96</v>
      </c>
      <c r="E7" s="3">
        <v>210.48</v>
      </c>
      <c r="F7" s="3">
        <v>501.11</v>
      </c>
      <c r="G7" s="3">
        <v>341.62</v>
      </c>
      <c r="H7" s="3">
        <v>316.81</v>
      </c>
    </row>
    <row r="8" spans="1:8" x14ac:dyDescent="0.25">
      <c r="A8" s="6" t="s">
        <v>6</v>
      </c>
      <c r="B8" s="2">
        <v>235</v>
      </c>
      <c r="C8" s="3">
        <v>217.93</v>
      </c>
      <c r="D8" s="3">
        <v>269.94</v>
      </c>
      <c r="E8" s="3">
        <v>250.34</v>
      </c>
      <c r="F8" s="3">
        <v>596.01</v>
      </c>
      <c r="G8" s="3">
        <v>406.31</v>
      </c>
      <c r="H8" s="3">
        <v>376.8</v>
      </c>
    </row>
    <row r="9" spans="1:8" x14ac:dyDescent="0.25">
      <c r="A9" s="6" t="s">
        <v>7</v>
      </c>
      <c r="B9" s="2">
        <v>252</v>
      </c>
      <c r="C9" s="3">
        <v>233.7</v>
      </c>
      <c r="D9" s="3">
        <v>289.51</v>
      </c>
      <c r="E9" s="3">
        <v>268.48</v>
      </c>
      <c r="F9" s="3">
        <v>639.22</v>
      </c>
      <c r="G9" s="3">
        <v>435.76</v>
      </c>
      <c r="H9" s="3">
        <v>404.11</v>
      </c>
    </row>
    <row r="10" spans="1:8" x14ac:dyDescent="0.25">
      <c r="A10" s="6" t="s">
        <v>8</v>
      </c>
      <c r="B10" s="2">
        <v>261</v>
      </c>
      <c r="C10" s="3">
        <v>242.05</v>
      </c>
      <c r="D10" s="3">
        <v>300.27</v>
      </c>
      <c r="E10" s="3">
        <v>278.45999999999998</v>
      </c>
      <c r="F10" s="3">
        <v>662.98</v>
      </c>
      <c r="G10" s="3">
        <v>451.96</v>
      </c>
      <c r="H10" s="3">
        <v>419.14</v>
      </c>
    </row>
    <row r="11" spans="1:8" x14ac:dyDescent="0.25">
      <c r="A11" s="6" t="s">
        <v>9</v>
      </c>
      <c r="B11" s="2">
        <v>357</v>
      </c>
      <c r="C11" s="3">
        <v>331.07</v>
      </c>
      <c r="D11" s="3">
        <v>349.24</v>
      </c>
      <c r="E11" s="3">
        <v>323.88</v>
      </c>
      <c r="F11" s="3">
        <v>771.1</v>
      </c>
      <c r="G11" s="3">
        <v>525.66</v>
      </c>
      <c r="H11" s="3">
        <v>487.48</v>
      </c>
    </row>
    <row r="12" spans="1:8" x14ac:dyDescent="0.25">
      <c r="A12" s="6" t="s">
        <v>10</v>
      </c>
      <c r="B12" s="2">
        <v>393</v>
      </c>
      <c r="C12" s="3">
        <v>364.46</v>
      </c>
      <c r="D12" s="3">
        <v>452.14</v>
      </c>
      <c r="E12" s="3">
        <v>419.3</v>
      </c>
      <c r="F12" s="3">
        <v>998.29</v>
      </c>
      <c r="G12" s="3">
        <v>680.54</v>
      </c>
      <c r="H12" s="3">
        <v>631.12</v>
      </c>
    </row>
    <row r="13" spans="1:8" x14ac:dyDescent="0.25">
      <c r="A13" s="6" t="s">
        <v>11</v>
      </c>
      <c r="B13" s="2">
        <v>516</v>
      </c>
      <c r="C13" s="3">
        <v>478.53</v>
      </c>
      <c r="D13" s="3">
        <v>593.97</v>
      </c>
      <c r="E13" s="3">
        <v>550.83000000000004</v>
      </c>
      <c r="F13" s="3">
        <v>1311.45</v>
      </c>
      <c r="G13" s="3">
        <v>894.02</v>
      </c>
      <c r="H13" s="3">
        <v>829.09</v>
      </c>
    </row>
    <row r="14" spans="1:8" x14ac:dyDescent="0.25">
      <c r="A14" s="6" t="s">
        <v>12</v>
      </c>
      <c r="B14" s="2">
        <v>670</v>
      </c>
      <c r="C14" s="3">
        <v>621.34</v>
      </c>
      <c r="D14" s="3">
        <v>817.66</v>
      </c>
      <c r="E14" s="3">
        <v>758.28</v>
      </c>
      <c r="F14" s="3">
        <v>1805.33</v>
      </c>
      <c r="G14" s="3">
        <v>1230.71</v>
      </c>
      <c r="H14" s="3">
        <v>1141.33</v>
      </c>
    </row>
    <row r="15" spans="1:8" x14ac:dyDescent="0.25">
      <c r="A15" s="6" t="s">
        <v>13</v>
      </c>
      <c r="B15" s="2">
        <v>900</v>
      </c>
      <c r="C15" s="3">
        <v>834.64</v>
      </c>
      <c r="D15" s="3">
        <v>1103.78</v>
      </c>
      <c r="E15" s="3">
        <v>1023.62</v>
      </c>
      <c r="F15" s="3">
        <v>2437.06</v>
      </c>
      <c r="G15" s="3">
        <v>1661.36</v>
      </c>
      <c r="H15" s="3">
        <v>1540.7</v>
      </c>
    </row>
    <row r="16" spans="1:8" ht="75" x14ac:dyDescent="0.25">
      <c r="A16" s="7" t="s">
        <v>56</v>
      </c>
      <c r="B16" s="27" t="s">
        <v>57</v>
      </c>
      <c r="C16" s="27"/>
      <c r="D16" s="27"/>
      <c r="E16" s="27"/>
      <c r="F16" s="8" t="s">
        <v>58</v>
      </c>
      <c r="G16" s="27" t="s">
        <v>59</v>
      </c>
      <c r="H16" s="27"/>
    </row>
  </sheetData>
  <mergeCells count="6">
    <mergeCell ref="B16:E16"/>
    <mergeCell ref="G16:H16"/>
    <mergeCell ref="A1:A3"/>
    <mergeCell ref="B1:H1"/>
    <mergeCell ref="B2:F2"/>
    <mergeCell ref="G2:H2"/>
  </mergeCells>
  <pageMargins left="0.51181102362204722" right="0.51181102362204722" top="0.78740157480314965" bottom="0.78740157480314965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Servidor e dependentes</vt:lpstr>
      <vt:lpstr>Tabela UNIMED FESP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Cristina Campos</dc:creator>
  <cp:lastModifiedBy>Lilian Alvarenga</cp:lastModifiedBy>
  <cp:lastPrinted>2023-07-14T18:24:54Z</cp:lastPrinted>
  <dcterms:created xsi:type="dcterms:W3CDTF">2023-06-26T18:56:04Z</dcterms:created>
  <dcterms:modified xsi:type="dcterms:W3CDTF">2023-07-14T19:44:23Z</dcterms:modified>
</cp:coreProperties>
</file>